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45" activeTab="1"/>
  </bookViews>
  <sheets>
    <sheet name="Info" sheetId="1" r:id="rId1"/>
    <sheet name="Wegzeitrechne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<sst xmlns="http://schemas.openxmlformats.org/spreadsheetml/2006/main" count="25" uniqueCount="22">
  <si>
    <t>Basiswerte</t>
  </si>
  <si>
    <t>WERT 1</t>
  </si>
  <si>
    <t>Werte eingeben für Aufstieg</t>
  </si>
  <si>
    <t>kleineren Wert hier eintragen</t>
  </si>
  <si>
    <t>größeren Wert hier eintragen</t>
  </si>
  <si>
    <t>Ihre eigenen Werte</t>
  </si>
  <si>
    <t>Streckenlänge in der Waagrechten in KM:</t>
  </si>
  <si>
    <t>Höhenmeter im Aufstieg in M:</t>
  </si>
  <si>
    <t>Höhenmeter im Abstieg in M:</t>
  </si>
  <si>
    <t>Werte nach DIN NORM 33466, Nr. 4.3.2</t>
  </si>
  <si>
    <t>Streckenlänge Aufstieg in KM:</t>
  </si>
  <si>
    <t>Streckenlänge Abstieg in KM:</t>
  </si>
  <si>
    <t>Steigung Abstieg in %</t>
  </si>
  <si>
    <t>Steigung Anstieg in %</t>
  </si>
  <si>
    <t>Gelbe Felder erfordern Ihre Eingabe</t>
  </si>
  <si>
    <t>Die Tabelle ist mit einem Schutz versehen damit diverse Formeln nicht durch eine Fehleingabe gelöscht werden!</t>
  </si>
  <si>
    <t>Der Blattschutz kann natürlich aufgehoben werden, der Code lautet: 112233</t>
  </si>
  <si>
    <t>Gesamt:</t>
  </si>
  <si>
    <t>Gehzeit netto ohne Pausen</t>
  </si>
  <si>
    <t>Zeit für Aufstieg:</t>
  </si>
  <si>
    <t>Zeit für Abstieg:</t>
  </si>
  <si>
    <t>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</si>
</sst>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400]h:mm:ss\ AM/PM"/>
    <numFmt numFmtId="173" formatCode="h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6" fontId="0" fillId="33" borderId="0" xfId="0" applyNumberFormat="1" applyFill="1" applyAlignment="1">
      <alignment/>
    </xf>
    <xf numFmtId="0" fontId="0" fillId="34" borderId="0" xfId="0" applyFill="1" applyAlignment="1">
      <alignment horizontal="center" vertical="center"/>
    </xf>
    <xf numFmtId="0" fontId="2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1" fontId="0" fillId="33" borderId="0" xfId="0" applyNumberFormat="1" applyFill="1" applyBorder="1" applyAlignment="1">
      <alignment/>
    </xf>
    <xf numFmtId="46" fontId="36" fillId="33" borderId="0" xfId="0" applyNumberFormat="1" applyFont="1" applyFill="1" applyBorder="1" applyAlignment="1">
      <alignment/>
    </xf>
    <xf numFmtId="46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21" fontId="37" fillId="33" borderId="0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172" fontId="0" fillId="33" borderId="0" xfId="0" applyNumberFormat="1" applyFill="1" applyAlignment="1">
      <alignment/>
    </xf>
    <xf numFmtId="46" fontId="0" fillId="33" borderId="14" xfId="0" applyNumberFormat="1" applyFill="1" applyBorder="1" applyAlignment="1">
      <alignment/>
    </xf>
    <xf numFmtId="21" fontId="36" fillId="33" borderId="0" xfId="0" applyNumberFormat="1" applyFont="1" applyFill="1" applyBorder="1" applyAlignment="1">
      <alignment/>
    </xf>
    <xf numFmtId="21" fontId="0" fillId="33" borderId="0" xfId="0" applyNumberFormat="1" applyFont="1" applyFill="1" applyBorder="1" applyAlignment="1">
      <alignment/>
    </xf>
    <xf numFmtId="46" fontId="34" fillId="33" borderId="0" xfId="0" applyNumberFormat="1" applyFont="1" applyFill="1" applyBorder="1" applyAlignment="1">
      <alignment/>
    </xf>
    <xf numFmtId="0" fontId="0" fillId="37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0" fontId="24" fillId="34" borderId="0" xfId="0" applyFont="1" applyFill="1" applyBorder="1" applyAlignment="1">
      <alignment horizontal="right"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9" sqref="C9"/>
    </sheetView>
  </sheetViews>
  <sheetFormatPr defaultColWidth="11.421875" defaultRowHeight="15"/>
  <sheetData>
    <row r="1" ht="15">
      <c r="A1" t="s">
        <v>15</v>
      </c>
    </row>
    <row r="3" ht="15">
      <c r="A3" t="s">
        <v>16</v>
      </c>
    </row>
  </sheetData>
  <sheetProtection password="C6FB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41.140625" style="0" customWidth="1"/>
    <col min="4" max="5" width="11.421875" style="0" hidden="1" customWidth="1"/>
    <col min="6" max="6" width="27.00390625" style="0" hidden="1" customWidth="1"/>
    <col min="7" max="7" width="11.421875" style="0" hidden="1" customWidth="1"/>
    <col min="8" max="8" width="27.7109375" style="0" hidden="1" customWidth="1"/>
    <col min="9" max="9" width="18.421875" style="0" customWidth="1"/>
    <col min="12" max="12" width="12.8515625" style="0" customWidth="1"/>
  </cols>
  <sheetData>
    <row r="1" spans="1:23" ht="15">
      <c r="A1" s="5"/>
      <c r="B1" s="46" t="s">
        <v>5</v>
      </c>
      <c r="C1" s="46" t="s">
        <v>9</v>
      </c>
      <c r="D1" s="4"/>
      <c r="E1" s="2"/>
      <c r="F1" s="2"/>
      <c r="G1" s="2"/>
      <c r="H1" s="2"/>
      <c r="I1" s="1"/>
      <c r="J1" s="45" t="s">
        <v>14</v>
      </c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7.25" customHeight="1" thickBot="1">
      <c r="A2" s="1"/>
      <c r="B2" s="46"/>
      <c r="C2" s="46"/>
      <c r="D2" s="4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6" t="s">
        <v>6</v>
      </c>
      <c r="B3" s="7">
        <v>4</v>
      </c>
      <c r="C3" s="26">
        <v>4</v>
      </c>
      <c r="D3" s="8"/>
      <c r="E3" s="8"/>
      <c r="F3" s="8"/>
      <c r="G3" s="8"/>
      <c r="H3" s="8"/>
      <c r="I3" s="42"/>
      <c r="J3" s="47"/>
      <c r="K3" s="9"/>
      <c r="L3" s="10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1" t="s">
        <v>7</v>
      </c>
      <c r="B4" s="12">
        <v>300</v>
      </c>
      <c r="C4" s="27">
        <v>300</v>
      </c>
      <c r="D4" s="13"/>
      <c r="E4" s="13"/>
      <c r="F4" s="13"/>
      <c r="G4" s="13"/>
      <c r="H4" s="13"/>
      <c r="I4" s="43" t="s">
        <v>0</v>
      </c>
      <c r="J4" s="48"/>
      <c r="K4" s="14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thickBot="1">
      <c r="A5" s="11" t="s">
        <v>8</v>
      </c>
      <c r="B5" s="12">
        <v>500</v>
      </c>
      <c r="C5" s="28">
        <v>500</v>
      </c>
      <c r="D5" s="29"/>
      <c r="E5" s="29"/>
      <c r="F5" s="29"/>
      <c r="G5" s="29"/>
      <c r="H5" s="29"/>
      <c r="I5" s="44"/>
      <c r="J5" s="48"/>
      <c r="K5" s="14"/>
      <c r="L5" s="15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6" t="s">
        <v>2</v>
      </c>
      <c r="B7" s="17"/>
      <c r="C7" s="14"/>
      <c r="D7" s="14"/>
      <c r="E7" s="14"/>
      <c r="F7" s="14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1"/>
      <c r="B8" s="14"/>
      <c r="C8" s="14"/>
      <c r="D8" s="14" t="s">
        <v>1</v>
      </c>
      <c r="E8" s="14"/>
      <c r="F8" s="14" t="s">
        <v>3</v>
      </c>
      <c r="G8" s="14"/>
      <c r="H8" s="14" t="s">
        <v>4</v>
      </c>
      <c r="I8" s="14"/>
      <c r="J8" s="14" t="s">
        <v>18</v>
      </c>
      <c r="K8" s="14"/>
      <c r="L8" s="35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1" t="s">
        <v>10</v>
      </c>
      <c r="B9" s="12">
        <v>4</v>
      </c>
      <c r="C9" s="14"/>
      <c r="D9" s="18">
        <f>(B9/B3)/24</f>
        <v>0.041666666666666664</v>
      </c>
      <c r="E9" s="18"/>
      <c r="F9" s="18">
        <f>IF(OR(D9&gt;D11,D11&lt;D9),D11,D9)</f>
        <v>0.041666666666666664</v>
      </c>
      <c r="G9" s="18">
        <f>F9/2</f>
        <v>0.020833333333333332</v>
      </c>
      <c r="H9" s="18">
        <f>IF(OR(D9&lt;D11,D11&gt;D9),D11,D9)</f>
        <v>0.08333333333333333</v>
      </c>
      <c r="I9" s="40" t="s">
        <v>19</v>
      </c>
      <c r="J9" s="19">
        <f>SUM(G9:H9)</f>
        <v>0.10416666666666666</v>
      </c>
      <c r="K9" s="14"/>
      <c r="L9" s="15"/>
      <c r="M9" s="3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1" t="s">
        <v>11</v>
      </c>
      <c r="B10" s="12">
        <v>4</v>
      </c>
      <c r="C10" s="14"/>
      <c r="D10" s="18">
        <f>(B10/B3)/24</f>
        <v>0.041666666666666664</v>
      </c>
      <c r="E10" s="18"/>
      <c r="F10" s="37">
        <f>IF(OR(D10&lt;D12,ED2&gt;D10),D10,D12)</f>
        <v>0.041666666666666664</v>
      </c>
      <c r="G10" s="18">
        <f>F10/2</f>
        <v>0.020833333333333332</v>
      </c>
      <c r="H10" s="18">
        <f>IF(OR(D12&lt;D10,D12&gt;D12),D10,D12)</f>
        <v>0.049999999999999996</v>
      </c>
      <c r="I10" s="40" t="s">
        <v>20</v>
      </c>
      <c r="J10" s="19">
        <f>SUM(G10,H10,H12,G12)</f>
        <v>0.07083333333333333</v>
      </c>
      <c r="K10" s="14"/>
      <c r="L10" s="1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1" t="s">
        <v>7</v>
      </c>
      <c r="B11" s="12">
        <v>600</v>
      </c>
      <c r="C11" s="14"/>
      <c r="D11" s="18">
        <f>(B11/B4)/24</f>
        <v>0.08333333333333333</v>
      </c>
      <c r="E11" s="18"/>
      <c r="F11" s="18"/>
      <c r="G11" s="18"/>
      <c r="H11" s="18"/>
      <c r="I11" s="41" t="s">
        <v>17</v>
      </c>
      <c r="J11" s="19">
        <f>SUM(J9:J10)</f>
        <v>0.175</v>
      </c>
      <c r="K11" s="14"/>
      <c r="L11" s="15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1" t="s">
        <v>8</v>
      </c>
      <c r="B12" s="12">
        <v>600</v>
      </c>
      <c r="C12" s="14"/>
      <c r="D12" s="18">
        <f>(B12/B5)/24</f>
        <v>0.049999999999999996</v>
      </c>
      <c r="E12" s="14"/>
      <c r="F12" s="14"/>
      <c r="G12" s="14"/>
      <c r="H12" s="18"/>
      <c r="I12" s="14"/>
      <c r="J12" s="14"/>
      <c r="K12" s="14"/>
      <c r="L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1"/>
      <c r="B13" s="39"/>
      <c r="C13" s="14"/>
      <c r="D13" s="18"/>
      <c r="E13" s="14"/>
      <c r="F13" s="14"/>
      <c r="G13" s="14"/>
      <c r="H13" s="18"/>
      <c r="I13" s="14"/>
      <c r="J13" s="14"/>
      <c r="K13" s="14"/>
      <c r="L13" s="1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hidden="1">
      <c r="A14" s="11"/>
      <c r="B14" s="39"/>
      <c r="C14" s="14"/>
      <c r="D14" s="18"/>
      <c r="E14" s="18"/>
      <c r="F14" s="18"/>
      <c r="G14" s="18"/>
      <c r="H14" s="18"/>
      <c r="I14" s="14"/>
      <c r="J14" s="36"/>
      <c r="K14" s="14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hidden="1">
      <c r="A15" s="11"/>
      <c r="B15" s="39"/>
      <c r="C15" s="14"/>
      <c r="D15" s="18"/>
      <c r="E15" s="18"/>
      <c r="F15" s="37"/>
      <c r="G15" s="18"/>
      <c r="H15" s="18"/>
      <c r="I15" s="14"/>
      <c r="J15" s="38"/>
      <c r="K15" s="14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hidden="1">
      <c r="A16" s="11"/>
      <c r="B16" s="39"/>
      <c r="C16" s="14"/>
      <c r="D16" s="18"/>
      <c r="E16" s="18"/>
      <c r="F16" s="18"/>
      <c r="G16" s="18"/>
      <c r="H16" s="18"/>
      <c r="I16" s="14"/>
      <c r="J16" s="14"/>
      <c r="K16" s="14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hidden="1">
      <c r="A17" s="11"/>
      <c r="B17" s="39"/>
      <c r="C17" s="14"/>
      <c r="D17" s="18"/>
      <c r="E17" s="18"/>
      <c r="F17" s="18"/>
      <c r="G17" s="18"/>
      <c r="H17" s="18"/>
      <c r="I17" s="14"/>
      <c r="J17" s="14"/>
      <c r="K17" s="14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hidden="1">
      <c r="A18" s="11"/>
      <c r="B18" s="39"/>
      <c r="C18" s="14"/>
      <c r="D18" s="18"/>
      <c r="E18" s="14"/>
      <c r="F18" s="14"/>
      <c r="G18" s="14"/>
      <c r="H18" s="18"/>
      <c r="I18" s="14"/>
      <c r="J18" s="14"/>
      <c r="K18" s="14"/>
      <c r="L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hidden="1">
      <c r="A19" s="11"/>
      <c r="B19" s="39"/>
      <c r="C19" s="14"/>
      <c r="D19" s="18"/>
      <c r="E19" s="14"/>
      <c r="F19" s="14"/>
      <c r="G19" s="14"/>
      <c r="H19" s="18"/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hidden="1">
      <c r="A20" s="11"/>
      <c r="B20" s="39"/>
      <c r="C20" s="14"/>
      <c r="D20" s="18"/>
      <c r="E20" s="14"/>
      <c r="F20" s="14"/>
      <c r="G20" s="14"/>
      <c r="H20" s="18"/>
      <c r="I20" s="14"/>
      <c r="J20" s="14"/>
      <c r="K20" s="14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hidden="1">
      <c r="A21" s="11"/>
      <c r="B21" s="14"/>
      <c r="C21" s="14"/>
      <c r="D21" s="18"/>
      <c r="E21" s="14"/>
      <c r="F21" s="14"/>
      <c r="G21" s="14"/>
      <c r="H21" s="14"/>
      <c r="I21" s="14"/>
      <c r="J21" s="14"/>
      <c r="K21" s="14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hidden="1">
      <c r="A22" s="11"/>
      <c r="B22" s="14"/>
      <c r="C22" s="14"/>
      <c r="D22" s="18"/>
      <c r="E22" s="14"/>
      <c r="F22" s="14"/>
      <c r="G22" s="14"/>
      <c r="H22" s="14"/>
      <c r="I22" s="14"/>
      <c r="J22" s="14"/>
      <c r="K22" s="14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hidden="1">
      <c r="A23" s="30"/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hidden="1">
      <c r="A24" s="11"/>
      <c r="B24" s="14"/>
      <c r="C24" s="14"/>
      <c r="D24" s="14"/>
      <c r="E24" s="14"/>
      <c r="F24" s="18"/>
      <c r="G24" s="18"/>
      <c r="H24" s="18"/>
      <c r="I24" s="14"/>
      <c r="J24" s="18"/>
      <c r="K24" s="20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hidden="1">
      <c r="A25" s="11"/>
      <c r="B25" s="14"/>
      <c r="C25" s="14"/>
      <c r="D25" s="14"/>
      <c r="E25" s="14"/>
      <c r="F25" s="18"/>
      <c r="G25" s="18"/>
      <c r="H25" s="18"/>
      <c r="I25" s="14"/>
      <c r="J25" s="18"/>
      <c r="K25" s="14"/>
      <c r="L25" s="1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hidden="1">
      <c r="A26" s="11"/>
      <c r="B26" s="14"/>
      <c r="C26" s="14"/>
      <c r="D26" s="14"/>
      <c r="E26" s="14"/>
      <c r="F26" s="18"/>
      <c r="G26" s="18"/>
      <c r="H26" s="18"/>
      <c r="I26" s="14"/>
      <c r="J26" s="18"/>
      <c r="K26" s="20"/>
      <c r="L26" s="1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hidden="1">
      <c r="A27" s="11"/>
      <c r="B27" s="14"/>
      <c r="C27" s="14"/>
      <c r="D27" s="18"/>
      <c r="E27" s="14"/>
      <c r="F27" s="18"/>
      <c r="G27" s="18"/>
      <c r="H27" s="18"/>
      <c r="I27" s="14"/>
      <c r="J27" s="20"/>
      <c r="K27" s="14"/>
      <c r="L27" s="1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hidden="1">
      <c r="A28" s="11"/>
      <c r="B28" s="14"/>
      <c r="C28" s="14"/>
      <c r="D28" s="18"/>
      <c r="E28" s="14"/>
      <c r="F28" s="18"/>
      <c r="G28" s="18"/>
      <c r="H28" s="18"/>
      <c r="I28" s="14"/>
      <c r="J28" s="14"/>
      <c r="K28" s="14"/>
      <c r="L28" s="1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1" t="s">
        <v>13</v>
      </c>
      <c r="B29" s="14"/>
      <c r="C29" s="14"/>
      <c r="D29" s="14"/>
      <c r="E29" s="14"/>
      <c r="F29" s="14"/>
      <c r="G29" s="14"/>
      <c r="H29" s="14"/>
      <c r="I29" s="14"/>
      <c r="J29" s="21">
        <f>IF(ISERROR((B11/(B9*1000))*100),0,((B11/(B9*1000))*100))</f>
        <v>15</v>
      </c>
      <c r="K29" s="14" t="s">
        <v>21</v>
      </c>
      <c r="L29" s="1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4">
        <f>IF(ISERROR(B12/(B10*1000))*100,0,(B12/(B10*1000))*100)</f>
        <v>15</v>
      </c>
      <c r="K30" s="23" t="s">
        <v>21</v>
      </c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sheetProtection password="C6FB" sheet="1"/>
  <mergeCells count="3">
    <mergeCell ref="B1:B2"/>
    <mergeCell ref="C1:C2"/>
    <mergeCell ref="J3:J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Karl Suppan</cp:lastModifiedBy>
  <dcterms:created xsi:type="dcterms:W3CDTF">2013-07-30T20:47:19Z</dcterms:created>
  <dcterms:modified xsi:type="dcterms:W3CDTF">2017-01-06T17:31:27Z</dcterms:modified>
  <cp:category/>
  <cp:version/>
  <cp:contentType/>
  <cp:contentStatus/>
</cp:coreProperties>
</file>